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16\1 výzva\"/>
    </mc:Choice>
  </mc:AlternateContent>
  <xr:revisionPtr revIDLastSave="0" documentId="13_ncr:1_{31D01C7D-8588-4E90-AC35-D81965B3885F}" xr6:coauthVersionLast="47" xr6:coauthVersionMax="47" xr10:uidLastSave="{00000000-0000-0000-0000-000000000000}"/>
  <bookViews>
    <workbookView xWindow="28680" yWindow="-45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Q11" i="1" l="1"/>
  <c r="T7" i="1"/>
  <c r="S7" i="1" l="1"/>
  <c r="R11" i="1" s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<sst xmlns="http://schemas.openxmlformats.org/spreadsheetml/2006/main" count="41" uniqueCount="40">
  <si>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</si>
  <si>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</si>
  <si>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</si>
  <si>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</si>
  <si>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</si>
  <si>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</si>
  <si>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</si>
  <si>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</si>
  <si>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</si>
  <si>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</si>
  <si>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</si>
  <si>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30211000-1 - Hlavní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</si>
  <si>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</si>
  <si>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</si>
  <si>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</si>
  <si>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</si>
  <si>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</si>
  <si>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</si>
  <si>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</si>
  <si>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</si>
  <si>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</si>
  <si>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</si>
  <si>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</si>
  <si>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</si>
  <si>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</si>
  <si>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</si>
  <si>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</si>
  <si>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</si>
  <si>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</si>
  <si>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NE</t>
  </si>
  <si>
    <t>Pokud financováno z projektových prostředků, pak ŘEŠITEL uvede: NÁZEV A ČÍSLO DOTAČNÍHO PROJEKTU</t>
  </si>
  <si>
    <t>Samostatná faktura</t>
  </si>
  <si>
    <t>Termín dodání</t>
  </si>
  <si>
    <t>Požadovaná záruční lhůta na celou sestavu (PC + monitor) je minimálně 5 let poskytovaná výrobcem. 
Forma servisu na celou sestavu je požadována do jednoho pracovního dne u zákazníka (5Y NBD on-site).</t>
  </si>
  <si>
    <t>do 3.4.2023</t>
  </si>
  <si>
    <t>Mgr. Veronika Hásová, 
Tel.: 37763 5651</t>
  </si>
  <si>
    <t>Sedláčkova 15, 
301 00 Plzeň, 
Fakulta filozofická - Katedra sociologie,
5. patro - místnost SP 506</t>
  </si>
  <si>
    <t xml:space="preserve">Příloha č. 2 Kupní smlouvy - technická specifikace
Výpočetní technika (III.) 016 - 2023 </t>
  </si>
  <si>
    <t>PC sestava - skříň MT + 24" monitor</t>
  </si>
  <si>
    <r>
      <t xml:space="preserve">Stolní počítač v provedení MiniTower.
Procesor: min. dvanáctijádrový dosahuje </t>
    </r>
    <r>
      <rPr>
        <sz val="11"/>
        <rFont val="Calibri"/>
        <family val="2"/>
        <charset val="238"/>
        <scheme val="minor"/>
      </rPr>
      <t>min. 31 100</t>
    </r>
    <r>
      <rPr>
        <sz val="11"/>
        <color theme="1"/>
        <rFont val="Calibri"/>
        <family val="2"/>
        <charset val="238"/>
        <scheme val="minor"/>
      </rPr>
      <t xml:space="preserve"> bodů v PassMark, podpora virtualizace, automatické přetaktování, TDP max. 65W.
Zdroj: min. 500 W.
RAM: min. 16 GB (2x8) min. 3 200 MHz frekvence paměti.
Paměťové sloty: min. 4 (2x volný).
Úložiště: min. 512 GB, druh SSD.
OS: Windows 11 PRO s Downgrade na Windows 10 PRO - OS Windows požadujeme z důvodu kompatibility s interními aplikacemi ZČU (Stag, Magion,...).
Podpora ovladačů pro Windows 10 PRO(64-bit), kompatibilní s Windows 11.
Podpora prostřednictvím internetu musí umožňovat stahování ovladačů a manuálu z internetu adresně pro konkrétní zadaný typ (sériové číslo) zařízení. 
Dodávka musí obsahovat nosič s instalací operačního systému dodaného v zařízení.
Skříň nesmí být plombovaná a musí umožňovat beznástrojové otevření. 
CZ klávesnice s integrovanou čtečkou kontaktních čipových karet od stejného výrobce jako stolní počítač.
Portová výbava:
min. 3x port USB 3.2 (1. generace)
min. 2x port USB 3.2 (2. generace)
min. 1x port USB 3.2 Type-C Gen 2x2
min. 2x port USB 2.0 s funkcí Smart Power-On
min. 1x port USB 2.0 s technologií PowerShare
min. 3x DisplayPort 1.4 
min. 1x přepínací port pro linkový zvukový vstup a výstup
min. 1x univerzální zvukový konektor
min. 1x ethernetový port RJ-45
min. 1x PCIe slot pro rozšíření o dedikovanou grafickou kartu.
Integrovaná grafická karta s výkonem min. 2 600 bodů na stránce http://www.videocardbenchmark.net.
</t>
    </r>
    <r>
      <rPr>
        <b/>
        <sz val="11"/>
        <color theme="1"/>
        <rFont val="Calibri"/>
        <family val="2"/>
        <charset val="238"/>
        <scheme val="minor"/>
      </rPr>
      <t xml:space="preserve">Monitor: </t>
    </r>
    <r>
      <rPr>
        <sz val="11"/>
        <color theme="1"/>
        <rFont val="Calibri"/>
        <family val="2"/>
        <charset val="238"/>
        <scheme val="minor"/>
      </rPr>
      <t xml:space="preserve">
Velikost úhlopříčky 24", rozlišení Full HD (1920x1080), rozhraní displayport, jas min. 250 cd/m2, typ panelu IPS. Poměr stran 16:9 nebo 16:10.
Displayport kabel musí byt součástí dodávky. 
</t>
    </r>
    <r>
      <rPr>
        <b/>
        <sz val="11"/>
        <color theme="1"/>
        <rFont val="Calibri"/>
        <family val="2"/>
        <charset val="238"/>
        <scheme val="minor"/>
      </rPr>
      <t xml:space="preserve">Záruční doba na celou sestavu PC a monitoru: </t>
    </r>
    <r>
      <rPr>
        <sz val="11"/>
        <color theme="1"/>
        <rFont val="Calibri"/>
        <family val="2"/>
        <charset val="238"/>
        <scheme val="minor"/>
      </rPr>
      <t xml:space="preserve">
Požadovaná záruční lhůta na celou sestavu (PC + monitor) je minimálně 5 let poskytovaná výrobcem. 
Forma servisu na celou sestavu je požadována do jednoho pracovního dne u zákazníka (5Y NBD on-site).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</si>
</sst>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21" fillId="0" borderId="0"/>
    <xf numFmtId="0" fontId="11" fillId="0" borderId="0"/>
  </cellStyleXfs>
  <cellXfs count="9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top" wrapText="1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7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9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9" fillId="0" borderId="0" xfId="0" applyFont="1" applyAlignment="1">
      <alignment vertical="center"/>
    </xf>
    <xf numFmtId="164" fontId="20" fillId="0" borderId="0" xfId="0" applyNumberFormat="1" applyFont="1" applyAlignment="1">
      <alignment horizontal="right" vertical="center" indent="1"/>
    </xf>
    <xf numFmtId="164" fontId="14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19" fillId="2" borderId="3" xfId="0" applyFont="1" applyFill="1" applyBorder="1" applyAlignment="1">
      <alignment horizontal="center" vertical="center" textRotation="90" wrapText="1"/>
    </xf>
    <xf numFmtId="0" fontId="19" fillId="5" borderId="4" xfId="0" applyFont="1" applyFill="1" applyBorder="1" applyAlignment="1">
      <alignment horizontal="center" vertical="center" wrapText="1"/>
    </xf>
    <xf numFmtId="0" fontId="19" fillId="5" borderId="6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28" fillId="0" borderId="0" xfId="0" applyFont="1" applyAlignment="1">
      <alignment vertical="top" wrapText="1"/>
    </xf>
    <xf numFmtId="0" fontId="12" fillId="5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15" fillId="6" borderId="13" xfId="0" applyFont="1" applyFill="1" applyBorder="1" applyAlignment="1">
      <alignment horizontal="center" vertical="center" wrapText="1"/>
    </xf>
    <xf numFmtId="0" fontId="15" fillId="6" borderId="15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0" borderId="15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24" fillId="2" borderId="0" xfId="0" applyFont="1" applyFill="1" applyAlignment="1">
      <alignment horizontal="left" vertical="center" wrapText="1"/>
    </xf>
    <xf numFmtId="0" fontId="24" fillId="2" borderId="0" xfId="0" applyFont="1" applyFill="1" applyAlignment="1">
      <alignment horizontal="left"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164" fontId="14" fillId="0" borderId="9" xfId="0" applyNumberFormat="1" applyFont="1" applyBorder="1" applyAlignment="1">
      <alignment horizontal="center" vertical="center"/>
    </xf>
    <xf numFmtId="164" fontId="14" fillId="0" borderId="10" xfId="0" applyNumberFormat="1" applyFont="1" applyBorder="1" applyAlignment="1">
      <alignment horizontal="center" vertical="center"/>
    </xf>
    <xf numFmtId="164" fontId="14" fillId="0" borderId="11" xfId="0" applyNumberFormat="1" applyFont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26" fillId="0" borderId="0" xfId="2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left" vertical="center" wrapText="1"/>
    </xf>
    <xf numFmtId="0" fontId="3" fillId="6" borderId="15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17" fillId="4" borderId="13" xfId="0" applyFont="1" applyFill="1" applyBorder="1" applyAlignment="1" applyProtection="1">
      <alignment horizontal="center" vertical="center" wrapText="1"/>
      <protection locked="0"/>
    </xf>
    <xf numFmtId="0" fontId="27" fillId="4" borderId="13" xfId="0" applyFont="1" applyFill="1" applyBorder="1" applyAlignment="1" applyProtection="1">
      <alignment horizontal="center" vertical="center" wrapText="1"/>
      <protection locked="0"/>
    </xf>
    <xf numFmtId="0" fontId="17" fillId="4" borderId="15" xfId="0" applyFont="1" applyFill="1" applyBorder="1" applyAlignment="1" applyProtection="1">
      <alignment horizontal="center" vertical="center" wrapText="1"/>
      <protection locked="0"/>
    </xf>
    <xf numFmtId="0" fontId="27" fillId="4" borderId="15" xfId="0" applyFont="1" applyFill="1" applyBorder="1" applyAlignment="1" applyProtection="1">
      <alignment horizontal="center" vertical="center" wrapText="1"/>
      <protection locked="0"/>
    </xf>
    <xf numFmtId="164" fontId="17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zoomScale="46" zoomScaleNormal="46" workbookViewId="0">
      <selection activeCell="R7" sqref="R7:R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2.85546875" style="1" customWidth="1"/>
    <col min="4" max="4" width="12.28515625" style="2" customWidth="1"/>
    <col min="5" max="5" width="10.5703125" style="3" customWidth="1"/>
    <col min="6" max="6" width="158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7.85546875" style="1" customWidth="1"/>
    <col min="11" max="11" width="27.28515625" hidden="1" customWidth="1"/>
    <col min="12" max="12" width="39" customWidth="1"/>
    <col min="13" max="13" width="26" customWidth="1"/>
    <col min="14" max="14" width="29.140625" style="4" customWidth="1"/>
    <col min="15" max="15" width="22.7109375" style="4" customWidth="1"/>
    <col min="16" max="16" width="19.42578125" style="4" hidden="1" customWidth="1"/>
    <col min="17" max="17" width="23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4.42578125" style="5" customWidth="1"/>
  </cols>
  <sheetData>
    <row r="1" spans="1:22" ht="40.9" customHeight="1" x14ac:dyDescent="0.25">
      <c r="B1" s="66" t="s">
        <v>37</v>
      </c>
      <c r="C1" s="67"/>
      <c r="D1" s="67"/>
      <c r="E1"/>
      <c r="V1"/>
    </row>
    <row r="2" spans="1:22" ht="18.75" customHeight="1" x14ac:dyDescent="0.25">
      <c r="C2"/>
      <c r="D2" s="9"/>
      <c r="E2" s="10"/>
      <c r="G2" s="41"/>
      <c r="H2" s="1"/>
      <c r="I2"/>
      <c r="J2" s="6"/>
      <c r="N2" s="1"/>
      <c r="O2" s="1"/>
      <c r="P2" s="1"/>
      <c r="R2" s="11"/>
      <c r="S2" s="11"/>
      <c r="U2" s="7"/>
      <c r="V2" s="8"/>
    </row>
    <row r="3" spans="1:22" ht="23.25" customHeight="1" x14ac:dyDescent="0.25">
      <c r="B3" s="13"/>
      <c r="C3" s="12" t="s">
        <v>0</v>
      </c>
      <c r="D3" s="43"/>
      <c r="E3" s="43"/>
      <c r="F3" s="43"/>
      <c r="G3" s="44"/>
      <c r="H3" s="44"/>
      <c r="I3" s="44"/>
      <c r="J3" s="44"/>
      <c r="K3" s="44"/>
      <c r="L3" s="44"/>
      <c r="M3" s="44"/>
      <c r="N3" s="44"/>
      <c r="O3" s="44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43"/>
      <c r="E4" s="43"/>
      <c r="F4" s="43"/>
      <c r="G4" s="43"/>
      <c r="H4" s="4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8" t="s">
        <v>2</v>
      </c>
      <c r="H5" s="69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25</v>
      </c>
      <c r="I6" s="33" t="s">
        <v>15</v>
      </c>
      <c r="J6" s="32" t="s">
        <v>16</v>
      </c>
      <c r="K6" s="32" t="s">
        <v>30</v>
      </c>
      <c r="L6" s="34" t="s">
        <v>17</v>
      </c>
      <c r="M6" s="35" t="s">
        <v>18</v>
      </c>
      <c r="N6" s="34" t="s">
        <v>19</v>
      </c>
      <c r="O6" s="32" t="s">
        <v>32</v>
      </c>
      <c r="P6" s="34" t="s">
        <v>20</v>
      </c>
      <c r="Q6" s="32" t="s">
        <v>5</v>
      </c>
      <c r="R6" s="36" t="s">
        <v>6</v>
      </c>
      <c r="S6" s="42" t="s">
        <v>7</v>
      </c>
      <c r="T6" s="42" t="s">
        <v>8</v>
      </c>
      <c r="U6" s="34" t="s">
        <v>21</v>
      </c>
      <c r="V6" s="34" t="s">
        <v>22</v>
      </c>
    </row>
    <row r="7" spans="1:22" ht="409.5" customHeight="1" thickTop="1" x14ac:dyDescent="0.25">
      <c r="A7" s="20"/>
      <c r="B7" s="79">
        <v>1</v>
      </c>
      <c r="C7" s="81" t="s">
        <v>38</v>
      </c>
      <c r="D7" s="83">
        <v>6</v>
      </c>
      <c r="E7" s="85" t="s">
        <v>24</v>
      </c>
      <c r="F7" s="87" t="s">
        <v>39</v>
      </c>
      <c r="G7" s="93"/>
      <c r="H7" s="94"/>
      <c r="I7" s="89" t="s">
        <v>31</v>
      </c>
      <c r="J7" s="91" t="s">
        <v>29</v>
      </c>
      <c r="K7" s="51"/>
      <c r="L7" s="53" t="s">
        <v>33</v>
      </c>
      <c r="M7" s="55" t="s">
        <v>35</v>
      </c>
      <c r="N7" s="55" t="s">
        <v>36</v>
      </c>
      <c r="O7" s="58" t="s">
        <v>34</v>
      </c>
      <c r="P7" s="60">
        <f>D7*Q7</f>
        <v>183000</v>
      </c>
      <c r="Q7" s="62">
        <v>30500</v>
      </c>
      <c r="R7" s="97"/>
      <c r="S7" s="64">
        <f>D7*R7</f>
        <v>0</v>
      </c>
      <c r="T7" s="45" t="str">
        <f t="shared" ref="T7" si="0">IF(ISNUMBER(R7), IF(R7&gt;Q7,"NEVYHOVUJE","VYHOVUJE")," ")</f>
        <v xml:space="preserve"> </v>
      </c>
      <c r="U7" s="47"/>
      <c r="V7" s="49" t="s">
        <v>11</v>
      </c>
    </row>
    <row r="8" spans="1:22" ht="148.5" customHeight="1" thickBot="1" x14ac:dyDescent="0.3">
      <c r="A8" s="20"/>
      <c r="B8" s="80"/>
      <c r="C8" s="82"/>
      <c r="D8" s="84"/>
      <c r="E8" s="86"/>
      <c r="F8" s="88"/>
      <c r="G8" s="95"/>
      <c r="H8" s="96"/>
      <c r="I8" s="90"/>
      <c r="J8" s="92"/>
      <c r="K8" s="52"/>
      <c r="L8" s="54"/>
      <c r="M8" s="56"/>
      <c r="N8" s="57"/>
      <c r="O8" s="59"/>
      <c r="P8" s="61"/>
      <c r="Q8" s="63"/>
      <c r="R8" s="98"/>
      <c r="S8" s="65"/>
      <c r="T8" s="46"/>
      <c r="U8" s="48"/>
      <c r="V8" s="50"/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77" t="s">
        <v>28</v>
      </c>
      <c r="C10" s="77"/>
      <c r="D10" s="77"/>
      <c r="E10" s="77"/>
      <c r="F10" s="77"/>
      <c r="G10" s="77"/>
      <c r="H10" s="40"/>
      <c r="I10" s="40"/>
      <c r="J10" s="21"/>
      <c r="K10" s="21"/>
      <c r="L10" s="6"/>
      <c r="M10" s="6"/>
      <c r="N10" s="6"/>
      <c r="O10" s="22"/>
      <c r="P10" s="22"/>
      <c r="Q10" s="23" t="s">
        <v>9</v>
      </c>
      <c r="R10" s="74" t="s">
        <v>10</v>
      </c>
      <c r="S10" s="75"/>
      <c r="T10" s="76"/>
      <c r="U10" s="24"/>
      <c r="V10" s="25"/>
    </row>
    <row r="11" spans="1:22" ht="50.45" customHeight="1" thickTop="1" thickBot="1" x14ac:dyDescent="0.3">
      <c r="B11" s="78" t="s">
        <v>26</v>
      </c>
      <c r="C11" s="78"/>
      <c r="D11" s="78"/>
      <c r="E11" s="78"/>
      <c r="F11" s="78"/>
      <c r="G11" s="78"/>
      <c r="H11" s="78"/>
      <c r="I11" s="26"/>
      <c r="L11" s="9"/>
      <c r="M11" s="9"/>
      <c r="N11" s="9"/>
      <c r="O11" s="27"/>
      <c r="P11" s="27"/>
      <c r="Q11" s="28">
        <f>SUM(P7:P7)</f>
        <v>183000</v>
      </c>
      <c r="R11" s="71">
        <f>SUM(S7:S7)</f>
        <v>0</v>
      </c>
      <c r="S11" s="72"/>
      <c r="T11" s="73"/>
    </row>
    <row r="12" spans="1:22" ht="15.75" thickTop="1" x14ac:dyDescent="0.25">
      <c r="B12" s="70" t="s">
        <v>27</v>
      </c>
      <c r="C12" s="70"/>
      <c r="D12" s="70"/>
      <c r="E12" s="70"/>
      <c r="F12" s="70"/>
      <c r="G12" s="70"/>
      <c r="H12" s="43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43"/>
      <c r="H13" s="43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43"/>
      <c r="H14" s="43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43"/>
      <c r="H15" s="43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43"/>
      <c r="H16" s="43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3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43"/>
      <c r="H18" s="43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43"/>
      <c r="H19" s="43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43"/>
      <c r="H20" s="43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43"/>
      <c r="H21" s="43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43"/>
      <c r="H22" s="43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43"/>
      <c r="H23" s="4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43"/>
      <c r="H24" s="4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43"/>
      <c r="H25" s="4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43"/>
      <c r="H26" s="4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43"/>
      <c r="H27" s="4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43"/>
      <c r="H28" s="4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43"/>
      <c r="H29" s="4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43"/>
      <c r="H30" s="4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43"/>
      <c r="H31" s="4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43"/>
      <c r="H32" s="4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43"/>
      <c r="H33" s="4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43"/>
      <c r="H34" s="4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43"/>
      <c r="H35" s="4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43"/>
      <c r="H36" s="4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43"/>
      <c r="H37" s="4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43"/>
      <c r="H38" s="4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43"/>
      <c r="H39" s="4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43"/>
      <c r="H40" s="4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43"/>
      <c r="H41" s="4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43"/>
      <c r="H42" s="4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43"/>
      <c r="H43" s="4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43"/>
      <c r="H44" s="4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43"/>
      <c r="H45" s="4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43"/>
      <c r="H46" s="4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43"/>
      <c r="H47" s="4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43"/>
      <c r="H48" s="4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43"/>
      <c r="H49" s="4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43"/>
      <c r="H50" s="4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43"/>
      <c r="H51" s="4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43"/>
      <c r="H52" s="4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43"/>
      <c r="H53" s="4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43"/>
      <c r="H54" s="4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43"/>
      <c r="H55" s="4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43"/>
      <c r="H56" s="4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43"/>
      <c r="H57" s="4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43"/>
      <c r="H58" s="4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43"/>
      <c r="H59" s="4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43"/>
      <c r="H60" s="4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43"/>
      <c r="H61" s="4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43"/>
      <c r="H62" s="4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43"/>
      <c r="H63" s="4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43"/>
      <c r="H64" s="4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43"/>
      <c r="H65" s="4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43"/>
      <c r="H66" s="4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43"/>
      <c r="H67" s="4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43"/>
      <c r="H68" s="4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43"/>
      <c r="H69" s="4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43"/>
      <c r="H70" s="4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43"/>
      <c r="H71" s="4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43"/>
      <c r="H72" s="4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43"/>
      <c r="H73" s="4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43"/>
      <c r="H74" s="4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43"/>
      <c r="H75" s="4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43"/>
      <c r="H76" s="4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43"/>
      <c r="H77" s="4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43"/>
      <c r="H78" s="4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43"/>
      <c r="H79" s="4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43"/>
      <c r="H80" s="4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43"/>
      <c r="H81" s="4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43"/>
      <c r="H82" s="4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43"/>
      <c r="H83" s="4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43"/>
      <c r="H84" s="4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43"/>
      <c r="H85" s="4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43"/>
      <c r="H86" s="4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43"/>
      <c r="H87" s="4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43"/>
      <c r="H88" s="4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43"/>
      <c r="H89" s="4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43"/>
      <c r="H90" s="4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43"/>
      <c r="H91" s="4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43"/>
      <c r="H92" s="4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43"/>
      <c r="H93" s="4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43"/>
      <c r="H94" s="4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43"/>
      <c r="H95" s="4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43"/>
      <c r="H96" s="43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43"/>
      <c r="H97" s="43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Pu8TYGGZviR2mRKWo0lEMRqMPS+atatfFlnP3E8ari+M+xUJ1x6fHx0hGEL5XlE4tEarmAzeMv3auESJCVMOng==" saltValue="TEXAX/sIUGBCj8vk9KrYNA==" spinCount="100000" sheet="1" objects="1" scenarios="1"/>
  <mergeCells count="29">
    <mergeCell ref="B1:D1"/>
    <mergeCell ref="G5:H5"/>
    <mergeCell ref="B12:G12"/>
    <mergeCell ref="R11:T11"/>
    <mergeCell ref="R10:T10"/>
    <mergeCell ref="B10:G10"/>
    <mergeCell ref="B11:H11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O7:O8"/>
    <mergeCell ref="P7:P8"/>
    <mergeCell ref="Q7:Q8"/>
    <mergeCell ref="R7:R8"/>
    <mergeCell ref="S7:S8"/>
    <mergeCell ref="G3:O3"/>
    <mergeCell ref="T7:T8"/>
    <mergeCell ref="U7:U8"/>
    <mergeCell ref="V7:V8"/>
    <mergeCell ref="K7:K8"/>
    <mergeCell ref="L7:L8"/>
    <mergeCell ref="M7:M8"/>
    <mergeCell ref="N7:N8"/>
  </mergeCells>
  <conditionalFormatting sqref="D7 B7">
    <cfRule type="containsBlanks" dxfId="7" priority="76">
      <formula>LEN(TRIM(B7))=0</formula>
    </cfRule>
  </conditionalFormatting>
  <conditionalFormatting sqref="B7">
    <cfRule type="cellIs" dxfId="6" priority="73" operator="greaterThanOrEqual">
      <formula>1</formula>
    </cfRule>
  </conditionalFormatting>
  <conditionalFormatting sqref="T7">
    <cfRule type="cellIs" dxfId="5" priority="60" operator="equal">
      <formula>"VYHOVUJE"</formula>
    </cfRule>
  </conditionalFormatting>
  <conditionalFormatting sqref="T7">
    <cfRule type="cellIs" dxfId="4" priority="59" operator="equal">
      <formula>"NEVYHOVUJE"</formula>
    </cfRule>
  </conditionalFormatting>
  <conditionalFormatting sqref="G7:H7 R7">
    <cfRule type="containsBlanks" dxfId="3" priority="53">
      <formula>LEN(TRIM(G7))=0</formula>
    </cfRule>
  </conditionalFormatting>
  <conditionalFormatting sqref="G7:H7 R7">
    <cfRule type="notContainsBlanks" dxfId="2" priority="51">
      <formula>LEN(TRIM(G7))&gt;0</formula>
    </cfRule>
  </conditionalFormatting>
  <conditionalFormatting sqref="G7:H7 R7">
    <cfRule type="notContainsBlanks" dxfId="1" priority="50">
      <formula>LEN(TRIM(G7))&gt;0</formula>
    </cfRule>
  </conditionalFormatting>
  <conditionalFormatting sqref="G7:H7">
    <cfRule type="notContainsBlanks" dxfId="0" priority="4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2022-08-26T09:25:12Z</cp:lastPrinted>
  <dcterms:created xsi:type="dcterms:W3CDTF">2014-03-05T12:43:32Z</dcterms:created>
  <dcterms:modified xsi:type="dcterms:W3CDTF">2023-02-09T10:17:21Z</dcterms:modified>
</cp:coreProperties>
</file>